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Claims" sheetId="2" state="visible" r:id="rId2"/>
    <sheet xmlns:r="http://schemas.openxmlformats.org/officeDocument/2006/relationships" name="Resul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;(#,##0)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1F3864"/>
      <sz val="14"/>
    </font>
    <font>
      <color rgb="000000FF"/>
    </font>
    <font>
      <b val="1"/>
    </font>
    <font>
      <b val="1"/>
      <color rgb="00FFFFFF"/>
    </font>
    <font>
      <i val="1"/>
      <color rgb="007F7F7F"/>
    </font>
    <font>
      <color rgb="00375623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DDEBF7"/>
      </patternFill>
    </fill>
  </fills>
  <borders count="4">
    <border>
      <left/>
      <right/>
      <top/>
      <bottom/>
      <diagonal/>
    </border>
    <border>
      <bottom style="thin">
        <color rgb="00BFBFBF"/>
      </bottom>
    </border>
    <border>
      <top style="thin">
        <color rgb="00BFBFBF"/>
      </top>
    </border>
    <border>
      <top style="thin">
        <color rgb="001F3864"/>
      </top>
      <bottom style="double">
        <color rgb="001F386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3" fontId="2" fillId="2" borderId="1" pivotButton="0" quotePrefix="0" xfId="0"/>
    <xf numFmtId="9" fontId="2" fillId="2" borderId="1" pivotButton="0" quotePrefix="0" xfId="0"/>
    <xf numFmtId="164" fontId="2" fillId="2" borderId="1" pivotButton="0" quotePrefix="0" xfId="0"/>
    <xf numFmtId="4" fontId="2" fillId="2" borderId="1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right"/>
    </xf>
    <xf numFmtId="1" fontId="2" fillId="2" borderId="1" pivotButton="0" quotePrefix="0" xfId="0"/>
    <xf numFmtId="3" fontId="0" fillId="0" borderId="1" pivotButton="0" quotePrefix="0" xfId="0"/>
    <xf numFmtId="0" fontId="5" fillId="0" borderId="0" pivotButton="0" quotePrefix="0" xfId="0"/>
    <xf numFmtId="3" fontId="6" fillId="4" borderId="1" pivotButton="0" quotePrefix="0" xfId="0"/>
    <xf numFmtId="1" fontId="6" fillId="4" borderId="1" pivotButton="0" quotePrefix="0" xfId="0"/>
    <xf numFmtId="1" fontId="0" fillId="0" borderId="1" applyAlignment="1" pivotButton="0" quotePrefix="0" xfId="0">
      <alignment horizontal="left"/>
    </xf>
    <xf numFmtId="1" fontId="0" fillId="0" borderId="1" pivotButton="0" quotePrefix="0" xfId="0"/>
    <xf numFmtId="3" fontId="3" fillId="0" borderId="2" pivotButton="0" quotePrefix="0" xfId="0"/>
    <xf numFmtId="1" fontId="3" fillId="0" borderId="2" pivotButton="0" quotePrefix="0" xfId="0"/>
    <xf numFmtId="165" fontId="0" fillId="0" borderId="1" pivotButton="0" quotePrefix="0" xfId="0"/>
    <xf numFmtId="165" fontId="3" fillId="0" borderId="2" pivotButton="0" quotePrefix="0" xfId="0"/>
    <xf numFmtId="165" fontId="7" fillId="5" borderId="3" pivotButton="0" quotePrefix="0" xfId="0"/>
    <xf numFmtId="166" fontId="7" fillId="5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1" customWidth="1" min="2" max="2"/>
    <col width="3" customWidth="1" min="3" max="3"/>
    <col width="12.8" customWidth="1" min="4" max="4"/>
    <col width="11" customWidth="1" min="5" max="5"/>
  </cols>
  <sheetData>
    <row r="1">
      <c r="A1" s="1" t="inlineStr">
        <is>
          <t>Property book and its reinsurance (USD thousands; synthetic example)</t>
        </is>
      </c>
    </row>
    <row r="2"/>
    <row r="3">
      <c r="A3" s="2" t="inlineStr">
        <is>
          <t>Gross written premium</t>
        </is>
      </c>
      <c r="B3" s="3" t="n">
        <v>50000</v>
      </c>
    </row>
    <row r="4">
      <c r="A4" s="2" t="inlineStr">
        <is>
          <t>Expense ratio (share of premium)</t>
        </is>
      </c>
      <c r="B4" s="4" t="n">
        <v>0.3</v>
      </c>
    </row>
    <row r="5">
      <c r="A5" s="2" t="inlineStr">
        <is>
          <t>Small claims a year (mean count)</t>
        </is>
      </c>
      <c r="B5" s="3" t="n">
        <v>300</v>
      </c>
    </row>
    <row r="6">
      <c r="A6" s="2" t="inlineStr">
        <is>
          <t>Small claim size, mean</t>
        </is>
      </c>
      <c r="B6" s="3" t="n">
        <v>60</v>
      </c>
    </row>
    <row r="7">
      <c r="A7" s="2" t="inlineStr">
        <is>
          <t>Small claim size, standard deviation</t>
        </is>
      </c>
      <c r="B7" s="3" t="n">
        <v>90</v>
      </c>
    </row>
    <row r="8">
      <c r="A8" s="2" t="inlineStr">
        <is>
          <t>Large-claim threshold</t>
        </is>
      </c>
      <c r="B8" s="3" t="n">
        <v>1000</v>
      </c>
    </row>
    <row r="9">
      <c r="A9" s="2" t="inlineStr">
        <is>
          <t>Large claims a year (mean count)</t>
        </is>
      </c>
      <c r="B9" s="5" t="n">
        <v>4</v>
      </c>
    </row>
    <row r="10">
      <c r="A10" s="2" t="inlineStr">
        <is>
          <t>Large-claim tail (Pareto shape; lower = heavier)</t>
        </is>
      </c>
      <c r="B10" s="6" t="n">
        <v>1.5</v>
      </c>
    </row>
    <row r="11">
      <c r="A11" s="2" t="inlineStr">
        <is>
          <t>Largest insured value (cap on one claim)</t>
        </is>
      </c>
      <c r="B11" s="3" t="n">
        <v>40000</v>
      </c>
    </row>
    <row r="12"/>
    <row r="13">
      <c r="A13" s="7" t="inlineStr">
        <is>
          <t>Excess-of-loss layer, per claim</t>
        </is>
      </c>
      <c r="D13" s="8" t="inlineStr">
        <is>
          <t>Retention</t>
        </is>
      </c>
      <c r="E13" s="9" t="inlineStr">
        <is>
          <t>Quote</t>
        </is>
      </c>
    </row>
    <row r="14">
      <c r="A14" s="2" t="inlineStr">
        <is>
          <t>Buy the layer (1 = yes, 0 = no)</t>
        </is>
      </c>
      <c r="B14" s="10" t="n">
        <v>1</v>
      </c>
      <c r="D14" s="3" t="n">
        <v>1000</v>
      </c>
      <c r="E14" s="3" t="n">
        <v>8400</v>
      </c>
    </row>
    <row r="15">
      <c r="A15" s="2" t="inlineStr">
        <is>
          <t>Retention per claim</t>
        </is>
      </c>
      <c r="B15" s="3" t="n">
        <v>2000</v>
      </c>
      <c r="D15" s="3" t="n">
        <v>2000</v>
      </c>
      <c r="E15" s="3" t="n">
        <v>5150</v>
      </c>
    </row>
    <row r="16">
      <c r="A16" s="2" t="inlineStr">
        <is>
          <t>Cover up to (per claim)</t>
        </is>
      </c>
      <c r="B16" s="3" t="n">
        <v>20000</v>
      </c>
      <c r="D16" s="3" t="n">
        <v>5000</v>
      </c>
      <c r="E16" s="3" t="n">
        <v>2250</v>
      </c>
    </row>
    <row r="17">
      <c r="A17" s="2" t="inlineStr">
        <is>
          <t>Reinsurance premium (quote for the retention)</t>
        </is>
      </c>
      <c r="B17" s="11">
        <f>IF(B14=1,VLOOKUP(B15,D14:E16,2,FALSE),0)</f>
        <v/>
      </c>
    </row>
    <row r="18"/>
    <row r="19">
      <c r="A19" s="12" t="inlineStr">
        <is>
          <t>The layer pays each large claim's part above the retention, up to the cover's top; above the top the claim is the insurer's again.</t>
        </is>
      </c>
    </row>
    <row r="20">
      <c r="A20" s="12" t="inlineStr">
        <is>
          <t>A retention missing from the reinsurer's quotes gives #N/A (no premium to read), never a free layer.</t>
        </is>
      </c>
    </row>
    <row r="21">
      <c r="A21" s="12" t="inlineStr">
        <is>
          <t>One year; no catastrophe event, reinstatements, inflation or investment income. A per-claim layer does not cover an event of many small claims.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6.1" customWidth="1" min="1" max="1"/>
    <col width="22.4" customWidth="1" min="2" max="2"/>
    <col width="9.199999999999999" customWidth="1" min="3" max="3"/>
    <col width="10" customWidth="1" min="4" max="4"/>
    <col width="18.8" customWidth="1" min="5" max="5"/>
    <col width="10" customWidth="1" min="6" max="6"/>
  </cols>
  <sheetData>
    <row r="1">
      <c r="A1" s="1" t="inlineStr">
        <is>
          <t>One year of claims (USD thousands)</t>
        </is>
      </c>
    </row>
    <row r="2"/>
    <row r="3">
      <c r="A3" s="2" t="inlineStr">
        <is>
          <t>Small claims, total (simulated)</t>
        </is>
      </c>
      <c r="B3" s="13" t="n">
        <v>17600</v>
      </c>
    </row>
    <row r="4">
      <c r="A4" s="2" t="inlineStr">
        <is>
          <t>Large claims, count (simulated)</t>
        </is>
      </c>
      <c r="B4" s="14" t="n">
        <v>4</v>
      </c>
    </row>
    <row r="5"/>
    <row r="6">
      <c r="A6" s="8" t="inlineStr">
        <is>
          <t>Large claim</t>
        </is>
      </c>
      <c r="B6" s="9" t="inlineStr">
        <is>
          <t>Size if it occurs</t>
        </is>
      </c>
      <c r="C6" s="9" t="inlineStr">
        <is>
          <t>Occurs</t>
        </is>
      </c>
      <c r="D6" s="9" t="inlineStr">
        <is>
          <t>Gross</t>
        </is>
      </c>
      <c r="E6" s="9" t="inlineStr">
        <is>
          <t>Reinsurer pays</t>
        </is>
      </c>
      <c r="F6" s="9" t="inlineStr">
        <is>
          <t>Kept</t>
        </is>
      </c>
    </row>
    <row r="7">
      <c r="A7" s="15" t="n">
        <v>1</v>
      </c>
      <c r="B7" s="13" t="n">
        <v>2000</v>
      </c>
      <c r="C7" s="16">
        <f>IF(A7&lt;=$B$4,1,0)</f>
        <v/>
      </c>
      <c r="D7" s="11">
        <f>B7*C7</f>
        <v/>
      </c>
      <c r="E7" s="11">
        <f>IF(Assumptions!$B$14=1,MIN(MAX(D7-Assumptions!$B$15,0),Assumptions!$B$16-Assumptions!$B$15),0)</f>
        <v/>
      </c>
      <c r="F7" s="11">
        <f>D7-E7</f>
        <v/>
      </c>
    </row>
    <row r="8">
      <c r="A8" s="15" t="n">
        <v>2</v>
      </c>
      <c r="B8" s="13" t="n">
        <v>2000</v>
      </c>
      <c r="C8" s="16">
        <f>IF(A8&lt;=$B$4,1,0)</f>
        <v/>
      </c>
      <c r="D8" s="11">
        <f>B8*C8</f>
        <v/>
      </c>
      <c r="E8" s="11">
        <f>IF(Assumptions!$B$14=1,MIN(MAX(D8-Assumptions!$B$15,0),Assumptions!$B$16-Assumptions!$B$15),0)</f>
        <v/>
      </c>
      <c r="F8" s="11">
        <f>D8-E8</f>
        <v/>
      </c>
    </row>
    <row r="9">
      <c r="A9" s="15" t="n">
        <v>3</v>
      </c>
      <c r="B9" s="13" t="n">
        <v>2000</v>
      </c>
      <c r="C9" s="16">
        <f>IF(A9&lt;=$B$4,1,0)</f>
        <v/>
      </c>
      <c r="D9" s="11">
        <f>B9*C9</f>
        <v/>
      </c>
      <c r="E9" s="11">
        <f>IF(Assumptions!$B$14=1,MIN(MAX(D9-Assumptions!$B$15,0),Assumptions!$B$16-Assumptions!$B$15),0)</f>
        <v/>
      </c>
      <c r="F9" s="11">
        <f>D9-E9</f>
        <v/>
      </c>
    </row>
    <row r="10">
      <c r="A10" s="15" t="n">
        <v>4</v>
      </c>
      <c r="B10" s="13" t="n">
        <v>2000</v>
      </c>
      <c r="C10" s="16">
        <f>IF(A10&lt;=$B$4,1,0)</f>
        <v/>
      </c>
      <c r="D10" s="11">
        <f>B10*C10</f>
        <v/>
      </c>
      <c r="E10" s="11">
        <f>IF(Assumptions!$B$14=1,MIN(MAX(D10-Assumptions!$B$15,0),Assumptions!$B$16-Assumptions!$B$15),0)</f>
        <v/>
      </c>
      <c r="F10" s="11">
        <f>D10-E10</f>
        <v/>
      </c>
    </row>
    <row r="11">
      <c r="A11" s="15" t="n">
        <v>5</v>
      </c>
      <c r="B11" s="13" t="n">
        <v>2000</v>
      </c>
      <c r="C11" s="16">
        <f>IF(A11&lt;=$B$4,1,0)</f>
        <v/>
      </c>
      <c r="D11" s="11">
        <f>B11*C11</f>
        <v/>
      </c>
      <c r="E11" s="11">
        <f>IF(Assumptions!$B$14=1,MIN(MAX(D11-Assumptions!$B$15,0),Assumptions!$B$16-Assumptions!$B$15),0)</f>
        <v/>
      </c>
      <c r="F11" s="11">
        <f>D11-E11</f>
        <v/>
      </c>
    </row>
    <row r="12">
      <c r="A12" s="15" t="n">
        <v>6</v>
      </c>
      <c r="B12" s="13" t="n">
        <v>2000</v>
      </c>
      <c r="C12" s="16">
        <f>IF(A12&lt;=$B$4,1,0)</f>
        <v/>
      </c>
      <c r="D12" s="11">
        <f>B12*C12</f>
        <v/>
      </c>
      <c r="E12" s="11">
        <f>IF(Assumptions!$B$14=1,MIN(MAX(D12-Assumptions!$B$15,0),Assumptions!$B$16-Assumptions!$B$15),0)</f>
        <v/>
      </c>
      <c r="F12" s="11">
        <f>D12-E12</f>
        <v/>
      </c>
    </row>
    <row r="13">
      <c r="A13" s="15" t="n">
        <v>7</v>
      </c>
      <c r="B13" s="13" t="n">
        <v>2000</v>
      </c>
      <c r="C13" s="16">
        <f>IF(A13&lt;=$B$4,1,0)</f>
        <v/>
      </c>
      <c r="D13" s="11">
        <f>B13*C13</f>
        <v/>
      </c>
      <c r="E13" s="11">
        <f>IF(Assumptions!$B$14=1,MIN(MAX(D13-Assumptions!$B$15,0),Assumptions!$B$16-Assumptions!$B$15),0)</f>
        <v/>
      </c>
      <c r="F13" s="11">
        <f>D13-E13</f>
        <v/>
      </c>
    </row>
    <row r="14">
      <c r="A14" s="15" t="n">
        <v>8</v>
      </c>
      <c r="B14" s="13" t="n">
        <v>2000</v>
      </c>
      <c r="C14" s="16">
        <f>IF(A14&lt;=$B$4,1,0)</f>
        <v/>
      </c>
      <c r="D14" s="11">
        <f>B14*C14</f>
        <v/>
      </c>
      <c r="E14" s="11">
        <f>IF(Assumptions!$B$14=1,MIN(MAX(D14-Assumptions!$B$15,0),Assumptions!$B$16-Assumptions!$B$15),0)</f>
        <v/>
      </c>
      <c r="F14" s="11">
        <f>D14-E14</f>
        <v/>
      </c>
    </row>
    <row r="15">
      <c r="A15" s="15" t="n">
        <v>9</v>
      </c>
      <c r="B15" s="13" t="n">
        <v>2000</v>
      </c>
      <c r="C15" s="16">
        <f>IF(A15&lt;=$B$4,1,0)</f>
        <v/>
      </c>
      <c r="D15" s="11">
        <f>B15*C15</f>
        <v/>
      </c>
      <c r="E15" s="11">
        <f>IF(Assumptions!$B$14=1,MIN(MAX(D15-Assumptions!$B$15,0),Assumptions!$B$16-Assumptions!$B$15),0)</f>
        <v/>
      </c>
      <c r="F15" s="11">
        <f>D15-E15</f>
        <v/>
      </c>
    </row>
    <row r="16">
      <c r="A16" s="15" t="n">
        <v>10</v>
      </c>
      <c r="B16" s="13" t="n">
        <v>2000</v>
      </c>
      <c r="C16" s="16">
        <f>IF(A16&lt;=$B$4,1,0)</f>
        <v/>
      </c>
      <c r="D16" s="11">
        <f>B16*C16</f>
        <v/>
      </c>
      <c r="E16" s="11">
        <f>IF(Assumptions!$B$14=1,MIN(MAX(D16-Assumptions!$B$15,0),Assumptions!$B$16-Assumptions!$B$15),0)</f>
        <v/>
      </c>
      <c r="F16" s="11">
        <f>D16-E16</f>
        <v/>
      </c>
    </row>
    <row r="17">
      <c r="A17" s="15" t="n">
        <v>11</v>
      </c>
      <c r="B17" s="13" t="n">
        <v>2000</v>
      </c>
      <c r="C17" s="16">
        <f>IF(A17&lt;=$B$4,1,0)</f>
        <v/>
      </c>
      <c r="D17" s="11">
        <f>B17*C17</f>
        <v/>
      </c>
      <c r="E17" s="11">
        <f>IF(Assumptions!$B$14=1,MIN(MAX(D17-Assumptions!$B$15,0),Assumptions!$B$16-Assumptions!$B$15),0)</f>
        <v/>
      </c>
      <c r="F17" s="11">
        <f>D17-E17</f>
        <v/>
      </c>
    </row>
    <row r="18">
      <c r="A18" s="15" t="n">
        <v>12</v>
      </c>
      <c r="B18" s="13" t="n">
        <v>2000</v>
      </c>
      <c r="C18" s="16">
        <f>IF(A18&lt;=$B$4,1,0)</f>
        <v/>
      </c>
      <c r="D18" s="11">
        <f>B18*C18</f>
        <v/>
      </c>
      <c r="E18" s="11">
        <f>IF(Assumptions!$B$14=1,MIN(MAX(D18-Assumptions!$B$15,0),Assumptions!$B$16-Assumptions!$B$15),0)</f>
        <v/>
      </c>
      <c r="F18" s="11">
        <f>D18-E18</f>
        <v/>
      </c>
    </row>
    <row r="19">
      <c r="A19" s="15" t="n">
        <v>13</v>
      </c>
      <c r="B19" s="13" t="n">
        <v>2000</v>
      </c>
      <c r="C19" s="16">
        <f>IF(A19&lt;=$B$4,1,0)</f>
        <v/>
      </c>
      <c r="D19" s="11">
        <f>B19*C19</f>
        <v/>
      </c>
      <c r="E19" s="11">
        <f>IF(Assumptions!$B$14=1,MIN(MAX(D19-Assumptions!$B$15,0),Assumptions!$B$16-Assumptions!$B$15),0)</f>
        <v/>
      </c>
      <c r="F19" s="11">
        <f>D19-E19</f>
        <v/>
      </c>
    </row>
    <row r="20">
      <c r="A20" s="15" t="n">
        <v>14</v>
      </c>
      <c r="B20" s="13" t="n">
        <v>2000</v>
      </c>
      <c r="C20" s="16">
        <f>IF(A20&lt;=$B$4,1,0)</f>
        <v/>
      </c>
      <c r="D20" s="11">
        <f>B20*C20</f>
        <v/>
      </c>
      <c r="E20" s="11">
        <f>IF(Assumptions!$B$14=1,MIN(MAX(D20-Assumptions!$B$15,0),Assumptions!$B$16-Assumptions!$B$15),0)</f>
        <v/>
      </c>
      <c r="F20" s="11">
        <f>D20-E20</f>
        <v/>
      </c>
    </row>
    <row r="21">
      <c r="A21" s="15" t="n">
        <v>15</v>
      </c>
      <c r="B21" s="13" t="n">
        <v>2000</v>
      </c>
      <c r="C21" s="16">
        <f>IF(A21&lt;=$B$4,1,0)</f>
        <v/>
      </c>
      <c r="D21" s="11">
        <f>B21*C21</f>
        <v/>
      </c>
      <c r="E21" s="11">
        <f>IF(Assumptions!$B$14=1,MIN(MAX(D21-Assumptions!$B$15,0),Assumptions!$B$16-Assumptions!$B$15),0)</f>
        <v/>
      </c>
      <c r="F21" s="11">
        <f>D21-E21</f>
        <v/>
      </c>
    </row>
    <row r="22">
      <c r="A22" s="17" t="inlineStr">
        <is>
          <t>Large claims, total</t>
        </is>
      </c>
      <c r="B22" s="17"/>
      <c r="C22" s="18">
        <f>SUM(C7:C21)</f>
        <v/>
      </c>
      <c r="D22" s="17">
        <f>SUM(D7:D21)</f>
        <v/>
      </c>
      <c r="E22" s="17">
        <f>SUM(E7:E21)</f>
        <v/>
      </c>
      <c r="F22" s="17">
        <f>SUM(F7:F21)</f>
        <v/>
      </c>
    </row>
    <row r="23"/>
    <row r="24">
      <c r="A24" s="12" t="inlineStr">
        <is>
          <t>Each row is one possible large claim: it occurs when its number is within the year's count.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0.4" customWidth="1" min="1" max="1"/>
    <col width="12" customWidth="1" min="2" max="2"/>
  </cols>
  <sheetData>
    <row r="1">
      <c r="A1" s="1" t="inlineStr">
        <is>
          <t>Underwriting result for the year (USD thousands)</t>
        </is>
      </c>
    </row>
    <row r="2"/>
    <row r="3">
      <c r="A3" s="2" t="inlineStr">
        <is>
          <t>Premium</t>
        </is>
      </c>
      <c r="B3" s="19">
        <f>Assumptions!B3</f>
        <v/>
      </c>
    </row>
    <row r="4">
      <c r="A4" s="2" t="inlineStr">
        <is>
          <t>Expenses</t>
        </is>
      </c>
      <c r="B4" s="19">
        <f>-Assumptions!B3*Assumptions!B4</f>
        <v/>
      </c>
    </row>
    <row r="5">
      <c r="A5" s="2" t="inlineStr">
        <is>
          <t>Small claims</t>
        </is>
      </c>
      <c r="B5" s="19">
        <f>-Claims!B3</f>
        <v/>
      </c>
    </row>
    <row r="6">
      <c r="A6" s="2" t="inlineStr">
        <is>
          <t>Large claims, gross</t>
        </is>
      </c>
      <c r="B6" s="19">
        <f>-Claims!D22</f>
        <v/>
      </c>
    </row>
    <row r="7">
      <c r="A7" s="20" t="inlineStr">
        <is>
          <t>Result before reinsurance</t>
        </is>
      </c>
      <c r="B7" s="20">
        <f>SUM(B3:B6)</f>
        <v/>
      </c>
    </row>
    <row r="8">
      <c r="A8" s="2" t="inlineStr">
        <is>
          <t>Reinsurance premium</t>
        </is>
      </c>
      <c r="B8" s="19">
        <f>-Assumptions!B17</f>
        <v/>
      </c>
    </row>
    <row r="9">
      <c r="A9" s="2" t="inlineStr">
        <is>
          <t>Reinsurance recoveries</t>
        </is>
      </c>
      <c r="B9" s="19">
        <f>Claims!E22</f>
        <v/>
      </c>
    </row>
    <row r="10">
      <c r="A10" s="21" t="inlineStr">
        <is>
          <t>Result after reinsurance</t>
        </is>
      </c>
      <c r="B10" s="21">
        <f>B7+B8+B9</f>
        <v/>
      </c>
    </row>
    <row r="11"/>
    <row r="12">
      <c r="A12" s="22" t="inlineStr">
        <is>
          <t>Combined ratio after reinsurance</t>
        </is>
      </c>
      <c r="B12" s="22">
        <f>1-B10/B3</f>
        <v/>
      </c>
    </row>
    <row r="13"/>
    <row r="14">
      <c r="A14" s="12" t="inlineStr">
        <is>
          <t>Target B10 &lt; 0: a year that loses money after reinsurance (combined ratio above 100%).</t>
        </is>
      </c>
    </row>
    <row r="15">
      <c r="A15" s="12" t="inlineStr">
        <is>
          <t>Recoveries minus the reinsurance premium is the layer's result: negative on average, the price of a smaller bad year.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2026-11-02T13:43:22Z</dcterms:created>
  <dcterms:modified xmlns:dcterms="http://purl.org/dc/terms/" xmlns:xsi="http://www.w3.org/2001/XMLSchema-instance" xsi:type="dcterms:W3CDTF">2026-11-02T13:43:22Z</dcterms:modified>
</cp:coreProperties>
</file>