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  <sheet xmlns:r="http://schemas.openxmlformats.org/officeDocument/2006/relationships" name="Demonstrations" sheetId="2" state="visible" r:id="rId2"/>
  </sheets>
  <definedNames>
    <definedName name="Correlation">Estimate!$H$3:$I$4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selection activeCell="A1" sqref="A1"/>
    </sheetView>
  </sheetViews>
  <sheetFormatPr baseColWidth="8" defaultRowHeight="15"/>
  <cols>
    <col width="33.9" customWidth="1" min="1" max="1"/>
    <col width="14.1" customWidth="1" min="2" max="2"/>
    <col width="14.1" customWidth="1" min="3" max="3"/>
    <col width="8.6" customWidth="1" min="4" max="4"/>
    <col width="14.1" customWidth="1" min="7" max="7"/>
    <col width="11.9" customWidth="1" min="8" max="8"/>
  </cols>
  <sheetData>
    <row r="1">
      <c r="A1" t="inlineStr">
        <is>
          <t>Cost estimate (USD thousands), written for @RISK</t>
        </is>
      </c>
    </row>
    <row r="2">
      <c r="A2" t="inlineStr">
        <is>
          <t>Item</t>
        </is>
      </c>
      <c r="B2" t="inlineStr">
        <is>
          <t>Min</t>
        </is>
      </c>
      <c r="C2" t="inlineStr">
        <is>
          <t>Most likely</t>
        </is>
      </c>
      <c r="D2" t="inlineStr">
        <is>
          <t>Max</t>
        </is>
      </c>
      <c r="E2" t="inlineStr">
        <is>
          <t>Cost</t>
        </is>
      </c>
      <c r="G2" t="inlineStr">
        <is>
          <t>Correlation</t>
        </is>
      </c>
      <c r="H2" t="inlineStr">
        <is>
          <t>Structure</t>
        </is>
      </c>
      <c r="I2" t="inlineStr">
        <is>
          <t>MEP</t>
        </is>
      </c>
    </row>
    <row r="3">
      <c r="A3" t="inlineStr">
        <is>
          <t>Site work</t>
        </is>
      </c>
      <c r="B3" t="n">
        <v>100</v>
      </c>
      <c r="C3" t="n">
        <v>120</v>
      </c>
      <c r="D3" t="n">
        <v>170</v>
      </c>
      <c r="E3">
        <f>RiskPert(B3,C3,D3,RiskName(A3))</f>
        <v/>
      </c>
      <c r="G3" t="inlineStr">
        <is>
          <t>Structure</t>
        </is>
      </c>
      <c r="H3" t="n">
        <v>1</v>
      </c>
    </row>
    <row r="4">
      <c r="A4" t="inlineStr">
        <is>
          <t>Foundation</t>
        </is>
      </c>
      <c r="B4" t="n">
        <v>300</v>
      </c>
      <c r="C4" t="n">
        <v>340</v>
      </c>
      <c r="D4" t="n">
        <v>460</v>
      </c>
      <c r="E4">
        <f>RiskPert(B4,C4,D4,RiskName(A4))</f>
        <v/>
      </c>
      <c r="G4" t="inlineStr">
        <is>
          <t>MEP</t>
        </is>
      </c>
      <c r="H4" t="n">
        <v>0.6</v>
      </c>
      <c r="I4" t="n">
        <v>1</v>
      </c>
    </row>
    <row r="5">
      <c r="A5" t="inlineStr">
        <is>
          <t>Structure</t>
        </is>
      </c>
      <c r="B5" t="n">
        <v>760</v>
      </c>
      <c r="C5" t="n">
        <v>820</v>
      </c>
      <c r="D5" t="n">
        <v>1010</v>
      </c>
      <c r="E5">
        <f>RiskPert(B5,C5,D5,RiskName(A5),RiskCorrmat(Correlation,1))</f>
        <v/>
      </c>
    </row>
    <row r="6">
      <c r="A6" t="inlineStr">
        <is>
          <t>MEP</t>
        </is>
      </c>
      <c r="B6" t="n">
        <v>540</v>
      </c>
      <c r="C6" t="n">
        <v>610</v>
      </c>
      <c r="D6" t="n">
        <v>780</v>
      </c>
      <c r="E6">
        <f>RiskPert(B6,C6,D6,RiskName(A6),RiskCorrmat(Correlation,2))</f>
        <v/>
      </c>
    </row>
    <row r="7">
      <c r="A7" t="inlineStr">
        <is>
          <t>Finishes</t>
        </is>
      </c>
      <c r="B7" t="n">
        <v>400</v>
      </c>
      <c r="C7" t="n">
        <v>450</v>
      </c>
      <c r="D7" t="n">
        <v>560</v>
      </c>
      <c r="E7">
        <f>RiskPert(B7,C7,D7,RiskName(A7))</f>
        <v/>
      </c>
    </row>
    <row r="8">
      <c r="A8" t="inlineStr">
        <is>
          <t>Equipment</t>
        </is>
      </c>
      <c r="B8" t="n">
        <v>260</v>
      </c>
      <c r="C8" t="n">
        <v>280</v>
      </c>
      <c r="D8" t="n">
        <v>330</v>
      </c>
      <c r="E8">
        <f>RiskPert(B8,C8,D8,RiskName(A8))</f>
        <v/>
      </c>
    </row>
    <row r="9"/>
    <row r="10">
      <c r="A10" t="inlineStr">
        <is>
          <t>Risk event</t>
        </is>
      </c>
      <c r="B10" t="inlineStr">
        <is>
          <t>Probability</t>
        </is>
      </c>
      <c r="C10" t="inlineStr">
        <is>
          <t>Impact</t>
        </is>
      </c>
      <c r="D10" t="inlineStr">
        <is>
          <t>Occurs</t>
        </is>
      </c>
      <c r="E10" t="inlineStr">
        <is>
          <t>Cost</t>
        </is>
      </c>
    </row>
    <row r="11">
      <c r="A11" t="inlineStr">
        <is>
          <t>Ground conditions</t>
        </is>
      </c>
      <c r="B11" t="n">
        <v>0.25</v>
      </c>
      <c r="C11" t="n">
        <v>150</v>
      </c>
      <c r="D11">
        <f>RiskBernoulli(B11,RiskName(A11))</f>
        <v/>
      </c>
      <c r="E11">
        <f>D11*C11</f>
        <v/>
      </c>
    </row>
    <row r="12">
      <c r="A12" t="inlineStr">
        <is>
          <t>Design change</t>
        </is>
      </c>
      <c r="B12" t="n">
        <v>0.35</v>
      </c>
      <c r="C12" t="n">
        <v>90</v>
      </c>
      <c r="D12">
        <f>RiskBernoulli(B12,RiskName(A12))</f>
        <v/>
      </c>
      <c r="E12">
        <f>D12*C12</f>
        <v/>
      </c>
    </row>
    <row r="13">
      <c r="A13" t="inlineStr">
        <is>
          <t>Supplier delay</t>
        </is>
      </c>
      <c r="B13" t="n">
        <v>0.2</v>
      </c>
      <c r="C13" t="n">
        <v>60</v>
      </c>
      <c r="D13">
        <f>RiskBernoulli(B13,RiskName(A13))</f>
        <v/>
      </c>
      <c r="E13">
        <f>D13*C13</f>
        <v/>
      </c>
    </row>
    <row r="14">
      <c r="A14" t="inlineStr">
        <is>
          <t>Severe weather</t>
        </is>
      </c>
      <c r="B14" t="n">
        <v>0.3</v>
      </c>
      <c r="C14" t="n">
        <v>40</v>
      </c>
      <c r="D14">
        <f>RiskBernoulli(B14,RiskName(A14))</f>
        <v/>
      </c>
      <c r="E14">
        <f>D14*C14</f>
        <v/>
      </c>
    </row>
    <row r="15"/>
    <row r="16">
      <c r="A16" t="inlineStr">
        <is>
          <t>Total cost</t>
        </is>
      </c>
      <c r="B16">
        <f>RiskOutput("Total cost")+SUM(E3:E8)+SUM(E11:E14)</f>
        <v/>
      </c>
    </row>
    <row r="17">
      <c r="A17" t="inlineStr">
        <is>
          <t>Budget (one per simulation)</t>
        </is>
      </c>
      <c r="B17">
        <f>RiskSimtable({2900,3000,3100})</f>
        <v/>
      </c>
    </row>
    <row r="18">
      <c r="A18" t="inlineStr">
        <is>
          <t>Over budget</t>
        </is>
      </c>
      <c r="B18">
        <f>RiskOutput("Over budget")+B16-B17</f>
        <v/>
      </c>
    </row>
    <row r="19">
      <c r="A19" t="inlineStr">
        <is>
          <t>Mean total cost (after a run)</t>
        </is>
      </c>
      <c r="B19">
        <f>RiskMean(B16)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3.8" customWidth="1" min="1" max="1"/>
  </cols>
  <sheetData>
    <row r="1">
      <c r="A1" t="inlineStr">
        <is>
          <t>What the importer converts and what it leaves (nothing in the estimate uses these formulas)</t>
        </is>
      </c>
    </row>
    <row r="2">
      <c r="A2" t="inlineStr">
        <is>
          <t>Written as</t>
        </is>
      </c>
      <c r="B2" t="inlineStr">
        <is>
          <t>Formula</t>
        </is>
      </c>
    </row>
    <row r="3">
      <c r="A3" t="inlineStr">
        <is>
          <t>A distribution inside a larger formula</t>
        </is>
      </c>
      <c r="B3">
        <f>RiskNormal(100,10)*1.1</f>
        <v/>
      </c>
    </row>
    <row r="4">
      <c r="A4" t="inlineStr">
        <is>
          <t>An argument that is a calculation</t>
        </is>
      </c>
      <c r="B4">
        <f>RiskNormal(Estimate!C3*1.1,10)</f>
        <v/>
      </c>
    </row>
    <row r="5">
      <c r="A5" t="inlineStr">
        <is>
          <t>A risk event in one cell</t>
        </is>
      </c>
      <c r="B5">
        <f>RiskBinomial(1,0.3)*RiskTriang(20,40,80)</f>
        <v/>
      </c>
    </row>
    <row r="6">
      <c r="A6" t="inlineStr">
        <is>
          <t>A compound distribution</t>
        </is>
      </c>
      <c r="B6">
        <f>RiskCompound(RiskPoisson(3),RiskLognorm(10,3))</f>
        <v/>
      </c>
    </row>
    <row r="7">
      <c r="A7" t="inlineStr">
        <is>
          <t>A PERT given by percentiles</t>
        </is>
      </c>
      <c r="B7">
        <f>RiskPertAlt(10%,90,"m.likely",100,90%,130)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2026-10-06T03:07:59Z</dcterms:created>
  <dcterms:modified xmlns:dcterms="http://purl.org/dc/terms/" xmlns:xsi="http://www.w3.org/2001/XMLSchema-instance" xsi:type="dcterms:W3CDTF">2026-10-06T03:07:59Z</dcterms:modified>
</cp:coreProperties>
</file>