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Mode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26.2" customWidth="1" min="1" max="1"/>
  </cols>
  <sheetData>
    <row r="1">
      <c r="A1" t="inlineStr">
        <is>
          <t>New product line: assumptions (USD thousands; volumes in thousand units)</t>
        </is>
      </c>
    </row>
    <row r="2"/>
    <row r="3">
      <c r="A3" t="inlineStr">
        <is>
          <t>Assumption</t>
        </is>
      </c>
      <c r="B3" t="inlineStr">
        <is>
          <t>Low</t>
        </is>
      </c>
      <c r="C3" t="inlineStr">
        <is>
          <t>Base</t>
        </is>
      </c>
      <c r="D3" t="inlineStr">
        <is>
          <t>High</t>
        </is>
      </c>
    </row>
    <row r="4">
      <c r="A4" t="inlineStr">
        <is>
          <t>Investment (year 0)</t>
        </is>
      </c>
      <c r="B4" t="n">
        <v>1800</v>
      </c>
      <c r="C4" t="n">
        <v>2000</v>
      </c>
      <c r="D4" t="n">
        <v>2600</v>
      </c>
    </row>
    <row r="5">
      <c r="A5" t="inlineStr">
        <is>
          <t>Year-1 volume</t>
        </is>
      </c>
      <c r="B5" t="n">
        <v>30</v>
      </c>
      <c r="C5" t="n">
        <v>40</v>
      </c>
      <c r="D5" t="n">
        <v>50</v>
      </c>
    </row>
    <row r="6">
      <c r="A6" t="inlineStr">
        <is>
          <t>Volume growth per year</t>
        </is>
      </c>
      <c r="B6" t="n">
        <v>0.02</v>
      </c>
      <c r="C6" t="n">
        <v>0.08</v>
      </c>
      <c r="D6" t="n">
        <v>0.13</v>
      </c>
    </row>
    <row r="7">
      <c r="A7" t="inlineStr">
        <is>
          <t>Price per unit (USD)</t>
        </is>
      </c>
      <c r="B7" t="n">
        <v>54</v>
      </c>
      <c r="C7" t="n">
        <v>60</v>
      </c>
      <c r="D7" t="n">
        <v>65</v>
      </c>
    </row>
    <row r="8">
      <c r="A8" t="inlineStr">
        <is>
          <t>Unit cost (USD)</t>
        </is>
      </c>
      <c r="B8" t="n">
        <v>31</v>
      </c>
      <c r="C8" t="n">
        <v>34</v>
      </c>
      <c r="D8" t="n">
        <v>40</v>
      </c>
    </row>
    <row r="9">
      <c r="A9" t="inlineStr">
        <is>
          <t>Fixed costs, year 1</t>
        </is>
      </c>
      <c r="C9" t="n">
        <v>400</v>
      </c>
    </row>
    <row r="10">
      <c r="A10" t="inlineStr">
        <is>
          <t>Fixed cost growth per year</t>
        </is>
      </c>
      <c r="C10" t="n">
        <v>0.03</v>
      </c>
    </row>
    <row r="11">
      <c r="A11" t="inlineStr">
        <is>
          <t>Chance a competitor enters</t>
        </is>
      </c>
      <c r="C11" t="n">
        <v>0.3</v>
      </c>
    </row>
    <row r="12">
      <c r="A12" t="inlineStr">
        <is>
          <t>Competitor enters (1 = yes)</t>
        </is>
      </c>
      <c r="C12" t="n">
        <v>0</v>
      </c>
    </row>
    <row r="13">
      <c r="A13" t="inlineStr">
        <is>
          <t>Price cut if a competitor enters</t>
        </is>
      </c>
      <c r="C13" t="n">
        <v>0.1</v>
      </c>
    </row>
    <row r="14">
      <c r="A14" t="inlineStr">
        <is>
          <t>Working capital (share of revenue)</t>
        </is>
      </c>
      <c r="C14" t="n">
        <v>0.15</v>
      </c>
    </row>
    <row r="15">
      <c r="A15" t="inlineStr">
        <is>
          <t>Tax rate</t>
        </is>
      </c>
      <c r="C15" t="n">
        <v>0.25</v>
      </c>
    </row>
    <row r="16">
      <c r="A16" t="inlineStr">
        <is>
          <t>Discount rate</t>
        </is>
      </c>
      <c r="C16" t="n">
        <v>0.09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33.9" customWidth="1" min="1" max="1"/>
  </cols>
  <sheetData>
    <row r="1">
      <c r="A1" t="inlineStr">
        <is>
          <t>Cash flow (USD thousands)</t>
        </is>
      </c>
    </row>
    <row r="2">
      <c r="A2" t="inlineStr">
        <is>
          <t>Year</t>
        </is>
      </c>
      <c r="B2" t="n">
        <v>0</v>
      </c>
      <c r="C2" t="n">
        <v>1</v>
      </c>
      <c r="D2" t="n">
        <v>2</v>
      </c>
      <c r="E2" t="n">
        <v>3</v>
      </c>
      <c r="F2" t="n">
        <v>4</v>
      </c>
      <c r="G2" t="n">
        <v>5</v>
      </c>
    </row>
    <row r="3">
      <c r="A3" t="inlineStr">
        <is>
          <t>Volume</t>
        </is>
      </c>
      <c r="C3">
        <f>IF(C$2=1,Assumptions!$C$5,B3*(1+Assumptions!$C$6))</f>
        <v/>
      </c>
      <c r="D3">
        <f>IF(D$2=1,Assumptions!$C$5,C3*(1+Assumptions!$C$6))</f>
        <v/>
      </c>
      <c r="E3">
        <f>IF(E$2=1,Assumptions!$C$5,D3*(1+Assumptions!$C$6))</f>
        <v/>
      </c>
      <c r="F3">
        <f>IF(F$2=1,Assumptions!$C$5,E3*(1+Assumptions!$C$6))</f>
        <v/>
      </c>
      <c r="G3">
        <f>IF(G$2=1,Assumptions!$C$5,F3*(1+Assumptions!$C$6))</f>
        <v/>
      </c>
    </row>
    <row r="4">
      <c r="A4" t="inlineStr">
        <is>
          <t>Price</t>
        </is>
      </c>
      <c r="C4">
        <f>Assumptions!$C$7*(1-IF(C$2&gt;=3,Assumptions!$C$12*Assumptions!$C$13,0))</f>
        <v/>
      </c>
      <c r="D4">
        <f>Assumptions!$C$7*(1-IF(D$2&gt;=3,Assumptions!$C$12*Assumptions!$C$13,0))</f>
        <v/>
      </c>
      <c r="E4">
        <f>Assumptions!$C$7*(1-IF(E$2&gt;=3,Assumptions!$C$12*Assumptions!$C$13,0))</f>
        <v/>
      </c>
      <c r="F4">
        <f>Assumptions!$C$7*(1-IF(F$2&gt;=3,Assumptions!$C$12*Assumptions!$C$13,0))</f>
        <v/>
      </c>
      <c r="G4">
        <f>Assumptions!$C$7*(1-IF(G$2&gt;=3,Assumptions!$C$12*Assumptions!$C$13,0))</f>
        <v/>
      </c>
    </row>
    <row r="5">
      <c r="A5" t="inlineStr">
        <is>
          <t>Revenue</t>
        </is>
      </c>
      <c r="C5">
        <f>C3*C4</f>
        <v/>
      </c>
      <c r="D5">
        <f>D3*D4</f>
        <v/>
      </c>
      <c r="E5">
        <f>E3*E4</f>
        <v/>
      </c>
      <c r="F5">
        <f>F3*F4</f>
        <v/>
      </c>
      <c r="G5">
        <f>G3*G4</f>
        <v/>
      </c>
    </row>
    <row r="6">
      <c r="A6" t="inlineStr">
        <is>
          <t>Variable costs</t>
        </is>
      </c>
      <c r="C6">
        <f>C3*Assumptions!$C$8</f>
        <v/>
      </c>
      <c r="D6">
        <f>D3*Assumptions!$C$8</f>
        <v/>
      </c>
      <c r="E6">
        <f>E3*Assumptions!$C$8</f>
        <v/>
      </c>
      <c r="F6">
        <f>F3*Assumptions!$C$8</f>
        <v/>
      </c>
      <c r="G6">
        <f>G3*Assumptions!$C$8</f>
        <v/>
      </c>
    </row>
    <row r="7">
      <c r="A7" t="inlineStr">
        <is>
          <t>Fixed costs</t>
        </is>
      </c>
      <c r="C7">
        <f>Assumptions!$C$9*(1+Assumptions!$C$10)^(C$2-1)</f>
        <v/>
      </c>
      <c r="D7">
        <f>Assumptions!$C$9*(1+Assumptions!$C$10)^(D$2-1)</f>
        <v/>
      </c>
      <c r="E7">
        <f>Assumptions!$C$9*(1+Assumptions!$C$10)^(E$2-1)</f>
        <v/>
      </c>
      <c r="F7">
        <f>Assumptions!$C$9*(1+Assumptions!$C$10)^(F$2-1)</f>
        <v/>
      </c>
      <c r="G7">
        <f>Assumptions!$C$9*(1+Assumptions!$C$10)^(G$2-1)</f>
        <v/>
      </c>
    </row>
    <row r="8">
      <c r="A8" t="inlineStr">
        <is>
          <t>EBITDA</t>
        </is>
      </c>
      <c r="C8">
        <f>C5-C6-C7</f>
        <v/>
      </c>
      <c r="D8">
        <f>D5-D6-D7</f>
        <v/>
      </c>
      <c r="E8">
        <f>E5-E6-E7</f>
        <v/>
      </c>
      <c r="F8">
        <f>F5-F6-F7</f>
        <v/>
      </c>
      <c r="G8">
        <f>G5-G6-G7</f>
        <v/>
      </c>
    </row>
    <row r="9">
      <c r="A9" t="inlineStr">
        <is>
          <t>Depreciation (straight line, 5 years)</t>
        </is>
      </c>
      <c r="C9">
        <f>Assumptions!$C$4/5</f>
        <v/>
      </c>
      <c r="D9">
        <f>Assumptions!$C$4/5</f>
        <v/>
      </c>
      <c r="E9">
        <f>Assumptions!$C$4/5</f>
        <v/>
      </c>
      <c r="F9">
        <f>Assumptions!$C$4/5</f>
        <v/>
      </c>
      <c r="G9">
        <f>Assumptions!$C$4/5</f>
        <v/>
      </c>
    </row>
    <row r="10">
      <c r="A10" t="inlineStr">
        <is>
          <t>EBIT</t>
        </is>
      </c>
      <c r="C10">
        <f>C8-C9</f>
        <v/>
      </c>
      <c r="D10">
        <f>D8-D9</f>
        <v/>
      </c>
      <c r="E10">
        <f>E8-E9</f>
        <v/>
      </c>
      <c r="F10">
        <f>F8-F9</f>
        <v/>
      </c>
      <c r="G10">
        <f>G8-G9</f>
        <v/>
      </c>
    </row>
    <row r="11">
      <c r="A11" t="inlineStr">
        <is>
          <t>Tax</t>
        </is>
      </c>
      <c r="C11">
        <f>C10*Assumptions!$C$15</f>
        <v/>
      </c>
      <c r="D11">
        <f>D10*Assumptions!$C$15</f>
        <v/>
      </c>
      <c r="E11">
        <f>E10*Assumptions!$C$15</f>
        <v/>
      </c>
      <c r="F11">
        <f>F10*Assumptions!$C$15</f>
        <v/>
      </c>
      <c r="G11">
        <f>G10*Assumptions!$C$15</f>
        <v/>
      </c>
    </row>
    <row r="12">
      <c r="A12" t="inlineStr">
        <is>
          <t>Working capital (end of year)</t>
        </is>
      </c>
      <c r="B12" t="n">
        <v>0</v>
      </c>
      <c r="C12">
        <f>IF(C$2&lt;$G$2,C5*Assumptions!$C$14,0)</f>
        <v/>
      </c>
      <c r="D12">
        <f>IF(D$2&lt;$G$2,D5*Assumptions!$C$14,0)</f>
        <v/>
      </c>
      <c r="E12">
        <f>IF(E$2&lt;$G$2,E5*Assumptions!$C$14,0)</f>
        <v/>
      </c>
      <c r="F12">
        <f>IF(F$2&lt;$G$2,F5*Assumptions!$C$14,0)</f>
        <v/>
      </c>
      <c r="G12">
        <f>IF(G$2&lt;$G$2,G5*Assumptions!$C$14,0)</f>
        <v/>
      </c>
    </row>
    <row r="13">
      <c r="A13" t="inlineStr">
        <is>
          <t>Change in working capital</t>
        </is>
      </c>
      <c r="C13">
        <f>C12-B12</f>
        <v/>
      </c>
      <c r="D13">
        <f>D12-C12</f>
        <v/>
      </c>
      <c r="E13">
        <f>E12-D12</f>
        <v/>
      </c>
      <c r="F13">
        <f>F12-E12</f>
        <v/>
      </c>
      <c r="G13">
        <f>G12-F12</f>
        <v/>
      </c>
    </row>
    <row r="14">
      <c r="A14" t="inlineStr">
        <is>
          <t>Free cash flow</t>
        </is>
      </c>
      <c r="B14">
        <f>-Assumptions!C4</f>
        <v/>
      </c>
      <c r="C14">
        <f>C10-C11+C9-C13</f>
        <v/>
      </c>
      <c r="D14">
        <f>D10-D11+D9-D13</f>
        <v/>
      </c>
      <c r="E14">
        <f>E10-E11+E9-E13</f>
        <v/>
      </c>
      <c r="F14">
        <f>F10-F11+F9-F13</f>
        <v/>
      </c>
      <c r="G14">
        <f>G10-G11+G9-G13</f>
        <v/>
      </c>
    </row>
    <row r="15"/>
    <row r="16">
      <c r="A16" t="inlineStr">
        <is>
          <t>NPV</t>
        </is>
      </c>
      <c r="B16">
        <f>B14+NPV(Assumptions!C16,C14:G14)</f>
        <v/>
      </c>
    </row>
    <row r="17">
      <c r="A17" t="inlineStr">
        <is>
          <t>IRR</t>
        </is>
      </c>
      <c r="B17">
        <f>IRR(B14:G14)</f>
        <v/>
      </c>
    </row>
    <row r="18"/>
    <row r="19">
      <c r="A19" t="inlineStr">
        <is>
          <t>NPV() discounts its first value by a full year, so the year-0 cash flow is added outside 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2026-10-05T12:49:46Z</dcterms:created>
  <dcterms:modified xsi:type="dcterms:W3CDTF">2026-10-05T12:49:46Z</dcterms:modified>
</cp:coreProperties>
</file>